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776" windowHeight="10656" activeTab="0"/>
  </bookViews>
  <sheets>
    <sheet name="лист заправки ТУДА" sheetId="1" r:id="rId1"/>
    <sheet name="лист заправки ОБРАТНО" sheetId="2" r:id="rId2"/>
    <sheet name="ОБРАЗЕЦ листа 1" sheetId="3" state="hidden" r:id="rId3"/>
    <sheet name="ОБРАЗЕЦ листа 2" sheetId="4" state="hidden" r:id="rId4"/>
  </sheets>
  <definedNames>
    <definedName name="Z_87A8BA23_8270_48A3_B96E_1A896E7DB194_.wvu.Cols" localSheetId="1" hidden="1">'лист заправки ОБРАТНО'!$G:$G</definedName>
    <definedName name="Z_87A8BA23_8270_48A3_B96E_1A896E7DB194_.wvu.Cols" localSheetId="0" hidden="1">'лист заправки ТУДА'!$G:$G</definedName>
    <definedName name="Z_87A8BA23_8270_48A3_B96E_1A896E7DB194_.wvu.Cols" localSheetId="2" hidden="1">'ОБРАЗЕЦ листа 1'!$G:$G</definedName>
    <definedName name="Z_87A8BA23_8270_48A3_B96E_1A896E7DB194_.wvu.Cols" localSheetId="3" hidden="1">'ОБРАЗЕЦ листа 2'!$G:$G</definedName>
  </definedNames>
  <calcPr fullCalcOnLoad="1" refMode="R1C1"/>
</workbook>
</file>

<file path=xl/sharedStrings.xml><?xml version="1.0" encoding="utf-8"?>
<sst xmlns="http://schemas.openxmlformats.org/spreadsheetml/2006/main" count="128" uniqueCount="57">
  <si>
    <t>(подпись)</t>
  </si>
  <si>
    <t>(расшифровка подписи)</t>
  </si>
  <si>
    <t>к авансовому отчету  для проезда на личном транспорте</t>
  </si>
  <si>
    <t>Ф.И.О.</t>
  </si>
  <si>
    <t>Маршрут следования:</t>
  </si>
  <si>
    <t>Показатели</t>
  </si>
  <si>
    <t>Расчет</t>
  </si>
  <si>
    <t>Общее расстояние , км</t>
  </si>
  <si>
    <t>Норма расхода топлива, л/100 км</t>
  </si>
  <si>
    <t>Расход топлива, л</t>
  </si>
  <si>
    <t>Пункт заправки</t>
  </si>
  <si>
    <t>Стоимость 1 л топлива (руб.)</t>
  </si>
  <si>
    <t>Количество литров</t>
  </si>
  <si>
    <t>ООО"Газпромнефть-Центр"</t>
  </si>
  <si>
    <t xml:space="preserve"> </t>
  </si>
  <si>
    <t>Итого:</t>
  </si>
  <si>
    <t>ООО"Уралнефтепродукт"</t>
  </si>
  <si>
    <t>АЗС ЗАО "Нефтегазстройсервис"</t>
  </si>
  <si>
    <t>ИП Мохов А.А.</t>
  </si>
  <si>
    <t>ООО"Авто-Транзит-Сервис"</t>
  </si>
  <si>
    <t>Марка и гос.номер автомобиля:</t>
  </si>
  <si>
    <t xml:space="preserve">Подпись подотчетного лица </t>
  </si>
  <si>
    <t xml:space="preserve">Проверил бухгалтер </t>
  </si>
  <si>
    <t>Пункт заправки (название заправочной станции из чека заправки)</t>
  </si>
  <si>
    <t>№ п/п</t>
  </si>
  <si>
    <t>Общая сумма (руб.)</t>
  </si>
  <si>
    <t xml:space="preserve">Дата </t>
  </si>
  <si>
    <t>Время</t>
  </si>
  <si>
    <t>заправки</t>
  </si>
  <si>
    <t>Л И С Т  З А П Р А В К И   "ТУДА"     № 1        от ______ _______________ 2022 г.</t>
  </si>
  <si>
    <t>Л И С Т  З А П Р А В К И   "ОБРАТНО"     № 2        от ______ _______________ 2022 г.</t>
  </si>
  <si>
    <t>Иванов И.И.</t>
  </si>
  <si>
    <t>город Сургут - поселок Cосновоборск</t>
  </si>
  <si>
    <t>Расчет по кратчайшему пути , на основе базовых норм расходов топлива</t>
  </si>
  <si>
    <t>Кратчайшее расстояние от места жительства до места отдыха , км</t>
  </si>
  <si>
    <t>Базовая (смешанная) норма расхода топлива, литр / 100 км</t>
  </si>
  <si>
    <t>Фамилия, имя, отчество подотчетного лица</t>
  </si>
  <si>
    <t>к Отчету о расходах подотчетного лица, при проезде на личном легковом автотранспорте</t>
  </si>
  <si>
    <t>Марка и государственный номер автотранспорта:</t>
  </si>
  <si>
    <t>Иванов Иван Иванович</t>
  </si>
  <si>
    <t>TOYOTA COROLLA,  В881АР 186</t>
  </si>
  <si>
    <t>Номер п/п</t>
  </si>
  <si>
    <t>ИТОГО:</t>
  </si>
  <si>
    <t>Х</t>
  </si>
  <si>
    <t>Стоимость одного литра топлива, (руб.)</t>
  </si>
  <si>
    <t>Общая сумма фактических расходов на оплату стоимости израсходованного топлива, (руб.)</t>
  </si>
  <si>
    <t>Количество израсходованного топлива, (литр)</t>
  </si>
  <si>
    <t>1. Фактические понесенные расходы по оплате стоимости израсходованного топлива, подтвержденные чеками автозаправочных станций</t>
  </si>
  <si>
    <t>Общий расход топлива, литр</t>
  </si>
  <si>
    <t>2. Расчет по кратчайшему пути на основе базовых норм расхода топлива, установленных Министерством транспорта Российской Федерации для соответствующего транспортного средства. В отношении автомобилей, для которых базовые нормы расхода топлива не определены, нормы определяются по смешенному циклу в соответствии с технической документацией</t>
  </si>
  <si>
    <t>3. Расчет суммы к возмещению оплаты стоимости проезда работнику личным автотранспортом</t>
  </si>
  <si>
    <t>Количество литров топлива</t>
  </si>
  <si>
    <t>Суммы к возмещению</t>
  </si>
  <si>
    <t xml:space="preserve">поселок Cосновоборск - город Сургут </t>
  </si>
  <si>
    <t>Кратчайшее расстояние от места отдыха до места жительства , км</t>
  </si>
  <si>
    <t>Л И С Т  З А П Р А В К И   "ТУДА"     № 1        от ______ _______________ 2024 г.</t>
  </si>
  <si>
    <t>Л И С Т  З А П Р А В К И   "ОБРАТНО"     № 2        от ______ _______________ 2024 г.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</si>
</sst>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.000"/>
    <numFmt numFmtId="182" formatCode="[$-FC19]d\ mmmm\ yyyy\ &quot;г.&quot;"/>
    <numFmt numFmtId="183" formatCode="#,##0.00_р_."/>
    <numFmt numFmtId="184" formatCode="h:mm;@"/>
    <numFmt numFmtId="185" formatCode="mmm/yyyy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12"/>
      <name val="Arial Cyr"/>
      <family val="0"/>
    </font>
    <font>
      <b/>
      <i/>
      <sz val="12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sz val="11"/>
      <name val="Times New Roman"/>
      <family val="1"/>
    </font>
    <font>
      <b/>
      <i/>
      <sz val="11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indexed="4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1"/>
      <color rgb="FFFFCCFF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0" xfId="0" applyBorder="1" applyAlignment="1">
      <alignment horizontal="left"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181" fontId="0" fillId="0" borderId="11" xfId="0" applyNumberFormat="1" applyBorder="1" applyAlignment="1">
      <alignment horizontal="center"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0" fontId="0" fillId="0" borderId="13" xfId="0" applyBorder="1" applyAlignment="1">
      <alignment horizontal="center"/>
    </xf>
    <xf numFmtId="2" fontId="0" fillId="33" borderId="14" xfId="0" applyNumberFormat="1" applyFill="1" applyBorder="1" applyAlignment="1">
      <alignment horizontal="center"/>
    </xf>
    <xf numFmtId="181" fontId="0" fillId="33" borderId="14" xfId="0" applyNumberFormat="1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7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vertical="center"/>
    </xf>
    <xf numFmtId="14" fontId="0" fillId="0" borderId="14" xfId="0" applyNumberFormat="1" applyBorder="1" applyAlignment="1">
      <alignment/>
    </xf>
    <xf numFmtId="14" fontId="0" fillId="0" borderId="17" xfId="0" applyNumberFormat="1" applyBorder="1" applyAlignment="1">
      <alignment/>
    </xf>
    <xf numFmtId="184" fontId="0" fillId="0" borderId="17" xfId="0" applyNumberFormat="1" applyBorder="1" applyAlignment="1">
      <alignment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14" fontId="0" fillId="33" borderId="20" xfId="0" applyNumberFormat="1" applyFill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14" fontId="47" fillId="0" borderId="14" xfId="0" applyNumberFormat="1" applyFont="1" applyBorder="1" applyAlignment="1">
      <alignment/>
    </xf>
    <xf numFmtId="2" fontId="47" fillId="0" borderId="14" xfId="0" applyNumberFormat="1" applyFont="1" applyBorder="1" applyAlignment="1">
      <alignment horizontal="center"/>
    </xf>
    <xf numFmtId="181" fontId="47" fillId="0" borderId="14" xfId="0" applyNumberFormat="1" applyFont="1" applyBorder="1" applyAlignment="1">
      <alignment horizontal="center"/>
    </xf>
    <xf numFmtId="0" fontId="8" fillId="0" borderId="10" xfId="0" applyFont="1" applyBorder="1" applyAlignment="1">
      <alignment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8" fillId="0" borderId="14" xfId="0" applyFont="1" applyBorder="1" applyAlignment="1">
      <alignment/>
    </xf>
    <xf numFmtId="181" fontId="8" fillId="0" borderId="14" xfId="0" applyNumberFormat="1" applyFont="1" applyBorder="1" applyAlignment="1">
      <alignment horizontal="center"/>
    </xf>
    <xf numFmtId="0" fontId="8" fillId="0" borderId="14" xfId="0" applyFont="1" applyBorder="1" applyAlignment="1">
      <alignment horizontal="left"/>
    </xf>
    <xf numFmtId="0" fontId="47" fillId="0" borderId="14" xfId="0" applyFont="1" applyBorder="1" applyAlignment="1">
      <alignment horizontal="left"/>
    </xf>
    <xf numFmtId="0" fontId="47" fillId="0" borderId="14" xfId="0" applyFont="1" applyBorder="1" applyAlignment="1">
      <alignment/>
    </xf>
    <xf numFmtId="181" fontId="8" fillId="0" borderId="14" xfId="0" applyNumberFormat="1" applyFont="1" applyBorder="1" applyAlignment="1">
      <alignment/>
    </xf>
    <xf numFmtId="49" fontId="47" fillId="0" borderId="0" xfId="0" applyNumberFormat="1" applyFont="1" applyBorder="1" applyAlignment="1">
      <alignment/>
    </xf>
    <xf numFmtId="0" fontId="47" fillId="0" borderId="0" xfId="0" applyNumberFormat="1" applyFont="1" applyBorder="1" applyAlignment="1">
      <alignment/>
    </xf>
    <xf numFmtId="0" fontId="47" fillId="0" borderId="10" xfId="0" applyNumberFormat="1" applyFont="1" applyBorder="1" applyAlignment="1">
      <alignment/>
    </xf>
    <xf numFmtId="0" fontId="8" fillId="0" borderId="0" xfId="0" applyFont="1" applyAlignment="1">
      <alignment horizontal="left"/>
    </xf>
    <xf numFmtId="22" fontId="8" fillId="0" borderId="0" xfId="0" applyNumberFormat="1" applyFont="1" applyBorder="1" applyAlignment="1">
      <alignment horizontal="center"/>
    </xf>
    <xf numFmtId="181" fontId="8" fillId="0" borderId="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47" fillId="0" borderId="14" xfId="0" applyFont="1" applyBorder="1" applyAlignment="1">
      <alignment horizontal="center"/>
    </xf>
    <xf numFmtId="184" fontId="47" fillId="0" borderId="14" xfId="0" applyNumberFormat="1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14" xfId="0" applyFont="1" applyBorder="1" applyAlignment="1">
      <alignment/>
    </xf>
    <xf numFmtId="2" fontId="8" fillId="0" borderId="0" xfId="0" applyNumberFormat="1" applyFont="1" applyBorder="1" applyAlignment="1">
      <alignment horizontal="right"/>
    </xf>
    <xf numFmtId="2" fontId="48" fillId="0" borderId="0" xfId="0" applyNumberFormat="1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181" fontId="48" fillId="0" borderId="0" xfId="0" applyNumberFormat="1" applyFont="1" applyBorder="1" applyAlignment="1">
      <alignment horizontal="left"/>
    </xf>
    <xf numFmtId="181" fontId="8" fillId="0" borderId="14" xfId="0" applyNumberFormat="1" applyFont="1" applyBorder="1" applyAlignment="1">
      <alignment horizontal="right"/>
    </xf>
    <xf numFmtId="2" fontId="8" fillId="0" borderId="14" xfId="0" applyNumberFormat="1" applyFont="1" applyBorder="1" applyAlignment="1">
      <alignment horizontal="right"/>
    </xf>
    <xf numFmtId="0" fontId="47" fillId="0" borderId="14" xfId="0" applyFont="1" applyBorder="1" applyAlignment="1">
      <alignment/>
    </xf>
    <xf numFmtId="0" fontId="47" fillId="0" borderId="14" xfId="0" applyFont="1" applyBorder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8" fillId="0" borderId="14" xfId="0" applyFont="1" applyBorder="1" applyAlignment="1">
      <alignment horizontal="left"/>
    </xf>
    <xf numFmtId="0" fontId="8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left" wrapText="1"/>
    </xf>
    <xf numFmtId="2" fontId="8" fillId="0" borderId="14" xfId="0" applyNumberFormat="1" applyFont="1" applyBorder="1" applyAlignment="1">
      <alignment horizontal="center"/>
    </xf>
    <xf numFmtId="0" fontId="47" fillId="0" borderId="14" xfId="0" applyFont="1" applyBorder="1" applyAlignment="1">
      <alignment wrapText="1"/>
    </xf>
    <xf numFmtId="0" fontId="47" fillId="0" borderId="14" xfId="0" applyFont="1" applyBorder="1" applyAlignment="1">
      <alignment/>
    </xf>
    <xf numFmtId="0" fontId="8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47" fillId="0" borderId="10" xfId="0" applyFont="1" applyBorder="1" applyAlignment="1">
      <alignment horizontal="left"/>
    </xf>
    <xf numFmtId="0" fontId="47" fillId="0" borderId="14" xfId="0" applyFont="1" applyBorder="1" applyAlignment="1">
      <alignment horizontal="center"/>
    </xf>
    <xf numFmtId="181" fontId="8" fillId="0" borderId="14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0" fillId="33" borderId="10" xfId="0" applyNumberFormat="1" applyFill="1" applyBorder="1" applyAlignment="1">
      <alignment/>
    </xf>
    <xf numFmtId="0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 horizontal="left"/>
    </xf>
    <xf numFmtId="0" fontId="0" fillId="0" borderId="1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181" fontId="0" fillId="0" borderId="12" xfId="0" applyNumberFormat="1" applyBorder="1" applyAlignment="1">
      <alignment horizontal="center"/>
    </xf>
    <xf numFmtId="181" fontId="0" fillId="0" borderId="23" xfId="0" applyNumberFormat="1" applyBorder="1" applyAlignment="1">
      <alignment horizontal="center"/>
    </xf>
    <xf numFmtId="181" fontId="0" fillId="0" borderId="24" xfId="0" applyNumberFormat="1" applyBorder="1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0" fillId="0" borderId="2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0" fillId="33" borderId="14" xfId="0" applyFill="1" applyBorder="1" applyAlignment="1">
      <alignment/>
    </xf>
    <xf numFmtId="2" fontId="0" fillId="0" borderId="14" xfId="0" applyNumberFormat="1" applyBorder="1" applyAlignment="1">
      <alignment horizontal="center"/>
    </xf>
    <xf numFmtId="2" fontId="0" fillId="0" borderId="37" xfId="0" applyNumberFormat="1" applyBorder="1" applyAlignment="1">
      <alignment horizontal="center"/>
    </xf>
    <xf numFmtId="0" fontId="0" fillId="33" borderId="38" xfId="0" applyFill="1" applyBorder="1" applyAlignment="1">
      <alignment wrapText="1"/>
    </xf>
    <xf numFmtId="0" fontId="0" fillId="33" borderId="34" xfId="0" applyFill="1" applyBorder="1" applyAlignment="1">
      <alignment wrapText="1"/>
    </xf>
    <xf numFmtId="0" fontId="0" fillId="33" borderId="20" xfId="0" applyFill="1" applyBorder="1" applyAlignment="1">
      <alignment wrapText="1"/>
    </xf>
    <xf numFmtId="0" fontId="0" fillId="33" borderId="38" xfId="0" applyFill="1" applyBorder="1" applyAlignment="1">
      <alignment/>
    </xf>
    <xf numFmtId="0" fontId="0" fillId="33" borderId="34" xfId="0" applyFill="1" applyBorder="1" applyAlignment="1">
      <alignment/>
    </xf>
    <xf numFmtId="0" fontId="0" fillId="33" borderId="20" xfId="0" applyFill="1" applyBorder="1" applyAlignment="1">
      <alignment/>
    </xf>
    <xf numFmtId="22" fontId="0" fillId="0" borderId="23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39" xfId="0" applyNumberFormat="1" applyBorder="1" applyAlignment="1">
      <alignment horizontal="center"/>
    </xf>
    <xf numFmtId="0" fontId="7" fillId="0" borderId="14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K37"/>
  <sheetViews>
    <sheetView tabSelected="1" zoomScalePageLayoutView="0" workbookViewId="0" topLeftCell="A1">
      <selection activeCell="E5" sqref="E5:K5"/>
    </sheetView>
  </sheetViews>
  <sheetFormatPr defaultColWidth="9.00390625" defaultRowHeight="12.75"/>
  <cols>
    <col min="1" max="1" width="7.00390625" style="26" customWidth="1"/>
    <col min="2" max="3" width="8.875" style="26" customWidth="1"/>
    <col min="4" max="4" width="19.75390625" style="26" customWidth="1"/>
    <col min="5" max="5" width="11.125" style="26" customWidth="1"/>
    <col min="6" max="6" width="9.00390625" style="26" customWidth="1"/>
    <col min="7" max="7" width="16.375" style="26" hidden="1" customWidth="1"/>
    <col min="8" max="8" width="16.00390625" style="26" customWidth="1"/>
    <col min="9" max="9" width="19.25390625" style="26" customWidth="1"/>
    <col min="10" max="10" width="10.625" style="26" customWidth="1"/>
    <col min="11" max="11" width="21.625" style="26" customWidth="1"/>
    <col min="12" max="16384" width="8.875" style="26" customWidth="1"/>
  </cols>
  <sheetData>
    <row r="1" spans="2:11" ht="14.25">
      <c r="B1" s="80" t="s">
        <v>55</v>
      </c>
      <c r="C1" s="80"/>
      <c r="D1" s="80"/>
      <c r="E1" s="80"/>
      <c r="F1" s="80"/>
      <c r="G1" s="80"/>
      <c r="H1" s="80"/>
      <c r="I1" s="80"/>
      <c r="J1" s="80"/>
      <c r="K1" s="80"/>
    </row>
    <row r="2" spans="2:11" ht="14.25">
      <c r="B2" s="80" t="s">
        <v>37</v>
      </c>
      <c r="C2" s="80"/>
      <c r="D2" s="80"/>
      <c r="E2" s="80"/>
      <c r="F2" s="80"/>
      <c r="G2" s="80"/>
      <c r="H2" s="80"/>
      <c r="I2" s="80"/>
      <c r="J2" s="80"/>
      <c r="K2" s="80"/>
    </row>
    <row r="3" spans="1:11" ht="21.75" customHeight="1">
      <c r="A3" s="28" t="s">
        <v>36</v>
      </c>
      <c r="B3" s="28"/>
      <c r="C3" s="44"/>
      <c r="D3" s="45"/>
      <c r="E3" s="46" t="s">
        <v>39</v>
      </c>
      <c r="F3" s="46"/>
      <c r="G3" s="46"/>
      <c r="H3" s="46"/>
      <c r="I3" s="34"/>
      <c r="J3" s="34"/>
      <c r="K3" s="34"/>
    </row>
    <row r="4" ht="6" customHeight="1"/>
    <row r="5" spans="1:11" ht="13.5">
      <c r="A5" s="26" t="s">
        <v>38</v>
      </c>
      <c r="B5" s="28"/>
      <c r="C5" s="28"/>
      <c r="D5" s="28"/>
      <c r="E5" s="76" t="s">
        <v>40</v>
      </c>
      <c r="F5" s="76"/>
      <c r="G5" s="76"/>
      <c r="H5" s="76"/>
      <c r="I5" s="76"/>
      <c r="J5" s="76"/>
      <c r="K5" s="76"/>
    </row>
    <row r="6" spans="2:11" ht="6" customHeight="1">
      <c r="B6" s="27"/>
      <c r="C6" s="28"/>
      <c r="D6" s="28"/>
      <c r="E6" s="29"/>
      <c r="F6" s="30"/>
      <c r="G6" s="30"/>
      <c r="H6" s="30"/>
      <c r="I6" s="30"/>
      <c r="J6" s="30"/>
      <c r="K6" s="30"/>
    </row>
    <row r="7" spans="1:11" ht="13.5">
      <c r="A7" s="26" t="s">
        <v>4</v>
      </c>
      <c r="E7" s="76" t="s">
        <v>32</v>
      </c>
      <c r="F7" s="76"/>
      <c r="G7" s="76"/>
      <c r="H7" s="76"/>
      <c r="I7" s="76"/>
      <c r="J7" s="76"/>
      <c r="K7" s="34"/>
    </row>
    <row r="8" ht="9.75" customHeight="1"/>
    <row r="9" spans="1:11" ht="13.5">
      <c r="A9" s="57" t="s">
        <v>47</v>
      </c>
      <c r="B9" s="38"/>
      <c r="C9" s="38"/>
      <c r="D9" s="38"/>
      <c r="E9" s="38"/>
      <c r="F9" s="38"/>
      <c r="G9" s="38"/>
      <c r="H9" s="38"/>
      <c r="I9" s="38"/>
      <c r="J9" s="38"/>
      <c r="K9" s="38"/>
    </row>
    <row r="10" spans="1:11" s="56" customFormat="1" ht="21" customHeight="1">
      <c r="A10" s="74" t="s">
        <v>41</v>
      </c>
      <c r="B10" s="75" t="s">
        <v>10</v>
      </c>
      <c r="C10" s="75"/>
      <c r="D10" s="75"/>
      <c r="E10" s="55" t="s">
        <v>26</v>
      </c>
      <c r="F10" s="55" t="s">
        <v>27</v>
      </c>
      <c r="G10" s="55"/>
      <c r="H10" s="74" t="s">
        <v>44</v>
      </c>
      <c r="I10" s="74" t="s">
        <v>46</v>
      </c>
      <c r="J10" s="74" t="s">
        <v>45</v>
      </c>
      <c r="K10" s="74"/>
    </row>
    <row r="11" spans="1:11" s="56" customFormat="1" ht="21" customHeight="1">
      <c r="A11" s="74"/>
      <c r="B11" s="75"/>
      <c r="C11" s="75"/>
      <c r="D11" s="75"/>
      <c r="E11" s="75" t="s">
        <v>28</v>
      </c>
      <c r="F11" s="75"/>
      <c r="G11" s="55"/>
      <c r="H11" s="74"/>
      <c r="I11" s="74"/>
      <c r="J11" s="74"/>
      <c r="K11" s="74"/>
    </row>
    <row r="12" spans="1:11" ht="18" customHeight="1">
      <c r="A12" s="51">
        <v>1</v>
      </c>
      <c r="B12" s="73" t="s">
        <v>16</v>
      </c>
      <c r="C12" s="73"/>
      <c r="D12" s="73"/>
      <c r="E12" s="31">
        <v>45474</v>
      </c>
      <c r="F12" s="52">
        <v>0.20486111111111113</v>
      </c>
      <c r="G12" s="31"/>
      <c r="H12" s="32">
        <v>46.3</v>
      </c>
      <c r="I12" s="33">
        <v>43.66</v>
      </c>
      <c r="J12" s="71">
        <f>H12*I12</f>
        <v>2021.4579999999996</v>
      </c>
      <c r="K12" s="71"/>
    </row>
    <row r="13" spans="1:11" ht="28.5" customHeight="1">
      <c r="A13" s="51">
        <v>2</v>
      </c>
      <c r="B13" s="72" t="s">
        <v>17</v>
      </c>
      <c r="C13" s="72"/>
      <c r="D13" s="72"/>
      <c r="E13" s="31">
        <v>45474</v>
      </c>
      <c r="F13" s="52">
        <v>0.246527777777778</v>
      </c>
      <c r="G13" s="31"/>
      <c r="H13" s="32">
        <v>45.15</v>
      </c>
      <c r="I13" s="33">
        <v>37.64</v>
      </c>
      <c r="J13" s="71">
        <f>H13*I13</f>
        <v>1699.446</v>
      </c>
      <c r="K13" s="71"/>
    </row>
    <row r="14" spans="1:11" ht="18" customHeight="1">
      <c r="A14" s="51">
        <v>3</v>
      </c>
      <c r="B14" s="72" t="s">
        <v>13</v>
      </c>
      <c r="C14" s="72"/>
      <c r="D14" s="72"/>
      <c r="E14" s="31">
        <v>45474</v>
      </c>
      <c r="F14" s="52">
        <v>0.288194444444444</v>
      </c>
      <c r="G14" s="31"/>
      <c r="H14" s="32">
        <v>42.75</v>
      </c>
      <c r="I14" s="33">
        <v>37.63</v>
      </c>
      <c r="J14" s="71">
        <f>H14*I14</f>
        <v>1608.6825000000001</v>
      </c>
      <c r="K14" s="71"/>
    </row>
    <row r="15" spans="1:11" ht="18" customHeight="1">
      <c r="A15" s="51">
        <v>4</v>
      </c>
      <c r="B15" s="72" t="s">
        <v>18</v>
      </c>
      <c r="C15" s="72"/>
      <c r="D15" s="72"/>
      <c r="E15" s="31">
        <v>45475</v>
      </c>
      <c r="F15" s="52">
        <v>0.329861111111111</v>
      </c>
      <c r="G15" s="31"/>
      <c r="H15" s="32">
        <v>44.6</v>
      </c>
      <c r="I15" s="33">
        <v>33</v>
      </c>
      <c r="J15" s="71">
        <f>H15*I15</f>
        <v>1471.8</v>
      </c>
      <c r="K15" s="71"/>
    </row>
    <row r="16" spans="1:11" ht="18" customHeight="1">
      <c r="A16" s="51">
        <v>5</v>
      </c>
      <c r="B16" s="73" t="s">
        <v>19</v>
      </c>
      <c r="C16" s="73"/>
      <c r="D16" s="73"/>
      <c r="E16" s="31">
        <v>45475</v>
      </c>
      <c r="F16" s="52">
        <v>0.371527777777778</v>
      </c>
      <c r="G16" s="31"/>
      <c r="H16" s="32">
        <v>45.25</v>
      </c>
      <c r="I16" s="33">
        <v>29</v>
      </c>
      <c r="J16" s="71">
        <f>H16*I16</f>
        <v>1312.25</v>
      </c>
      <c r="K16" s="71"/>
    </row>
    <row r="17" spans="1:11" ht="13.5">
      <c r="A17" s="69" t="s">
        <v>42</v>
      </c>
      <c r="B17" s="69"/>
      <c r="C17" s="69"/>
      <c r="D17" s="69"/>
      <c r="E17" s="69"/>
      <c r="F17" s="69"/>
      <c r="G17" s="69"/>
      <c r="H17" s="54" t="s">
        <v>43</v>
      </c>
      <c r="I17" s="39">
        <f>SUM(I12:I16)</f>
        <v>180.93</v>
      </c>
      <c r="J17" s="71">
        <f>SUM(J12:J16)</f>
        <v>8113.6365</v>
      </c>
      <c r="K17" s="71"/>
    </row>
    <row r="18" spans="1:11" ht="13.5">
      <c r="A18" s="28"/>
      <c r="B18" s="28"/>
      <c r="C18" s="28"/>
      <c r="D18" s="28"/>
      <c r="E18" s="48"/>
      <c r="F18" s="29"/>
      <c r="G18" s="29"/>
      <c r="H18" s="29"/>
      <c r="I18" s="49"/>
      <c r="J18" s="50"/>
      <c r="K18" s="50"/>
    </row>
    <row r="19" spans="1:11" ht="44.25" customHeight="1">
      <c r="A19" s="70" t="s">
        <v>49</v>
      </c>
      <c r="B19" s="70"/>
      <c r="C19" s="70"/>
      <c r="D19" s="70"/>
      <c r="E19" s="70"/>
      <c r="F19" s="70"/>
      <c r="G19" s="70"/>
      <c r="H19" s="70"/>
      <c r="I19" s="70"/>
      <c r="J19" s="70"/>
      <c r="K19" s="70"/>
    </row>
    <row r="20" spans="1:11" ht="13.5">
      <c r="A20" s="69" t="s">
        <v>5</v>
      </c>
      <c r="B20" s="69"/>
      <c r="C20" s="69"/>
      <c r="D20" s="69"/>
      <c r="E20" s="69"/>
      <c r="F20" s="69"/>
      <c r="G20" s="37"/>
      <c r="H20" s="53" t="s">
        <v>33</v>
      </c>
      <c r="I20" s="38"/>
      <c r="J20" s="38"/>
      <c r="K20" s="38"/>
    </row>
    <row r="21" spans="1:11" ht="13.5">
      <c r="A21" s="40" t="s">
        <v>34</v>
      </c>
      <c r="B21" s="40"/>
      <c r="C21" s="40"/>
      <c r="D21" s="40"/>
      <c r="E21" s="41"/>
      <c r="F21" s="41"/>
      <c r="G21" s="42"/>
      <c r="H21" s="77">
        <v>2395</v>
      </c>
      <c r="I21" s="77"/>
      <c r="J21" s="77"/>
      <c r="K21" s="77"/>
    </row>
    <row r="22" spans="1:11" ht="13.5">
      <c r="A22" s="68" t="s">
        <v>35</v>
      </c>
      <c r="B22" s="68"/>
      <c r="C22" s="68"/>
      <c r="D22" s="68"/>
      <c r="E22" s="68"/>
      <c r="F22" s="68"/>
      <c r="G22" s="42"/>
      <c r="H22" s="77">
        <v>6.6</v>
      </c>
      <c r="I22" s="77"/>
      <c r="J22" s="77"/>
      <c r="K22" s="77"/>
    </row>
    <row r="23" spans="1:11" ht="13.5">
      <c r="A23" s="68" t="s">
        <v>48</v>
      </c>
      <c r="B23" s="68"/>
      <c r="C23" s="68"/>
      <c r="D23" s="68"/>
      <c r="E23" s="68"/>
      <c r="F23" s="68"/>
      <c r="G23" s="43"/>
      <c r="H23" s="78">
        <f>H21*H22/100</f>
        <v>158.07</v>
      </c>
      <c r="I23" s="78"/>
      <c r="J23" s="78"/>
      <c r="K23" s="78"/>
    </row>
    <row r="24" spans="1:11" ht="13.5">
      <c r="A24" s="28"/>
      <c r="B24" s="28"/>
      <c r="C24" s="28"/>
      <c r="D24" s="28"/>
      <c r="E24" s="48"/>
      <c r="F24" s="29"/>
      <c r="G24" s="29"/>
      <c r="H24" s="29"/>
      <c r="I24" s="49"/>
      <c r="J24" s="50"/>
      <c r="K24" s="50"/>
    </row>
    <row r="25" spans="1:11" ht="13.5">
      <c r="A25" s="79" t="s">
        <v>50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</row>
    <row r="26" spans="1:11" ht="13.5">
      <c r="A26" s="53" t="s">
        <v>51</v>
      </c>
      <c r="B26" s="53"/>
      <c r="C26" s="53"/>
      <c r="D26" s="62">
        <v>158.07</v>
      </c>
      <c r="E26" s="59"/>
      <c r="F26" s="59"/>
      <c r="G26" s="60"/>
      <c r="H26" s="59"/>
      <c r="I26" s="61"/>
      <c r="J26" s="59"/>
      <c r="K26" s="50"/>
    </row>
    <row r="27" spans="1:11" ht="13.5">
      <c r="A27" s="53" t="s">
        <v>52</v>
      </c>
      <c r="B27" s="53"/>
      <c r="C27" s="53"/>
      <c r="D27" s="63">
        <f>J17-J16+F26</f>
        <v>6801.3865</v>
      </c>
      <c r="E27" s="48"/>
      <c r="F27" s="29"/>
      <c r="G27" s="29"/>
      <c r="H27" s="29"/>
      <c r="I27" s="49"/>
      <c r="J27" s="50"/>
      <c r="K27" s="50"/>
    </row>
    <row r="28" spans="1:11" ht="13.5">
      <c r="A28" s="28"/>
      <c r="B28" s="28"/>
      <c r="C28" s="28"/>
      <c r="D28" s="58"/>
      <c r="E28" s="48"/>
      <c r="F28" s="29"/>
      <c r="G28" s="29"/>
      <c r="H28" s="29"/>
      <c r="I28" s="49"/>
      <c r="J28" s="50"/>
      <c r="K28" s="50"/>
    </row>
    <row r="29" spans="1:9" ht="13.5">
      <c r="A29" s="26" t="s">
        <v>21</v>
      </c>
      <c r="D29" s="34"/>
      <c r="E29" s="35"/>
      <c r="F29" s="34"/>
      <c r="G29" s="34"/>
      <c r="H29" s="34"/>
      <c r="I29" s="36" t="s">
        <v>31</v>
      </c>
    </row>
    <row r="30" spans="5:9" s="67" customFormat="1" ht="9.75">
      <c r="E30" s="67" t="s">
        <v>0</v>
      </c>
      <c r="I30" s="66" t="s">
        <v>1</v>
      </c>
    </row>
    <row r="31" s="67" customFormat="1" ht="9.75">
      <c r="I31" s="66"/>
    </row>
    <row r="32" spans="1:9" ht="13.5">
      <c r="A32" s="26" t="s">
        <v>22</v>
      </c>
      <c r="D32" s="34"/>
      <c r="E32" s="34"/>
      <c r="F32" s="34"/>
      <c r="G32" s="34"/>
      <c r="H32" s="34"/>
      <c r="I32" s="34"/>
    </row>
    <row r="33" spans="5:9" s="67" customFormat="1" ht="9.75">
      <c r="E33" s="67" t="s">
        <v>0</v>
      </c>
      <c r="I33" s="66" t="s">
        <v>1</v>
      </c>
    </row>
    <row r="37" ht="13.5">
      <c r="I37" s="47"/>
    </row>
  </sheetData>
  <sheetProtection/>
  <mergeCells count="30">
    <mergeCell ref="E5:K5"/>
    <mergeCell ref="H21:K21"/>
    <mergeCell ref="H22:K22"/>
    <mergeCell ref="H23:K23"/>
    <mergeCell ref="A25:K25"/>
    <mergeCell ref="B1:K1"/>
    <mergeCell ref="B2:K2"/>
    <mergeCell ref="E7:J7"/>
    <mergeCell ref="A10:A11"/>
    <mergeCell ref="B10:D11"/>
    <mergeCell ref="H10:H11"/>
    <mergeCell ref="E11:F11"/>
    <mergeCell ref="I10:I11"/>
    <mergeCell ref="J10:K11"/>
    <mergeCell ref="B12:D12"/>
    <mergeCell ref="J12:K12"/>
    <mergeCell ref="B13:D13"/>
    <mergeCell ref="J13:K13"/>
    <mergeCell ref="J17:K17"/>
    <mergeCell ref="B15:D15"/>
    <mergeCell ref="J15:K15"/>
    <mergeCell ref="B16:D16"/>
    <mergeCell ref="B14:D14"/>
    <mergeCell ref="J14:K14"/>
    <mergeCell ref="A22:F22"/>
    <mergeCell ref="A23:F23"/>
    <mergeCell ref="A17:G17"/>
    <mergeCell ref="A19:K19"/>
    <mergeCell ref="A20:F20"/>
    <mergeCell ref="J16:K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K37"/>
  <sheetViews>
    <sheetView zoomScalePageLayoutView="0" workbookViewId="0" topLeftCell="A1">
      <selection activeCell="J13" sqref="J13:K13"/>
    </sheetView>
  </sheetViews>
  <sheetFormatPr defaultColWidth="9.00390625" defaultRowHeight="12.75"/>
  <cols>
    <col min="1" max="1" width="7.00390625" style="26" customWidth="1"/>
    <col min="2" max="3" width="8.875" style="26" customWidth="1"/>
    <col min="4" max="4" width="19.75390625" style="26" customWidth="1"/>
    <col min="5" max="5" width="11.125" style="26" customWidth="1"/>
    <col min="6" max="6" width="9.00390625" style="26" customWidth="1"/>
    <col min="7" max="7" width="16.375" style="26" hidden="1" customWidth="1"/>
    <col min="8" max="8" width="16.00390625" style="26" customWidth="1"/>
    <col min="9" max="9" width="19.25390625" style="26" customWidth="1"/>
    <col min="10" max="10" width="10.625" style="26" customWidth="1"/>
    <col min="11" max="11" width="21.625" style="26" customWidth="1"/>
    <col min="12" max="16384" width="8.875" style="26" customWidth="1"/>
  </cols>
  <sheetData>
    <row r="1" spans="2:11" ht="14.25">
      <c r="B1" s="80" t="s">
        <v>56</v>
      </c>
      <c r="C1" s="80"/>
      <c r="D1" s="80"/>
      <c r="E1" s="80"/>
      <c r="F1" s="80"/>
      <c r="G1" s="80"/>
      <c r="H1" s="80"/>
      <c r="I1" s="80"/>
      <c r="J1" s="80"/>
      <c r="K1" s="80"/>
    </row>
    <row r="2" spans="2:11" ht="14.25">
      <c r="B2" s="80" t="s">
        <v>37</v>
      </c>
      <c r="C2" s="80"/>
      <c r="D2" s="80"/>
      <c r="E2" s="80"/>
      <c r="F2" s="80"/>
      <c r="G2" s="80"/>
      <c r="H2" s="80"/>
      <c r="I2" s="80"/>
      <c r="J2" s="80"/>
      <c r="K2" s="80"/>
    </row>
    <row r="3" spans="1:11" ht="21.75" customHeight="1">
      <c r="A3" s="28" t="s">
        <v>36</v>
      </c>
      <c r="B3" s="28"/>
      <c r="C3" s="44"/>
      <c r="D3" s="45"/>
      <c r="E3" s="46" t="s">
        <v>39</v>
      </c>
      <c r="F3" s="46"/>
      <c r="G3" s="46"/>
      <c r="H3" s="46"/>
      <c r="I3" s="34"/>
      <c r="J3" s="34"/>
      <c r="K3" s="34"/>
    </row>
    <row r="4" ht="6" customHeight="1"/>
    <row r="5" spans="1:11" ht="13.5">
      <c r="A5" s="26" t="s">
        <v>38</v>
      </c>
      <c r="B5" s="28"/>
      <c r="C5" s="28"/>
      <c r="D5" s="28"/>
      <c r="E5" s="76" t="s">
        <v>40</v>
      </c>
      <c r="F5" s="76"/>
      <c r="G5" s="76"/>
      <c r="H5" s="76"/>
      <c r="I5" s="76"/>
      <c r="J5" s="76"/>
      <c r="K5" s="76"/>
    </row>
    <row r="6" spans="2:11" ht="6" customHeight="1">
      <c r="B6" s="27"/>
      <c r="C6" s="28"/>
      <c r="D6" s="28"/>
      <c r="E6" s="29"/>
      <c r="F6" s="30"/>
      <c r="G6" s="30"/>
      <c r="H6" s="30"/>
      <c r="I6" s="30"/>
      <c r="J6" s="30"/>
      <c r="K6" s="30"/>
    </row>
    <row r="7" spans="1:11" ht="13.5">
      <c r="A7" s="26" t="s">
        <v>4</v>
      </c>
      <c r="E7" s="76" t="s">
        <v>53</v>
      </c>
      <c r="F7" s="76"/>
      <c r="G7" s="76"/>
      <c r="H7" s="76"/>
      <c r="I7" s="76"/>
      <c r="J7" s="76"/>
      <c r="K7" s="34"/>
    </row>
    <row r="8" ht="9.75" customHeight="1"/>
    <row r="9" spans="1:11" ht="13.5">
      <c r="A9" s="57" t="s">
        <v>47</v>
      </c>
      <c r="B9" s="38"/>
      <c r="C9" s="38"/>
      <c r="D9" s="38"/>
      <c r="E9" s="38"/>
      <c r="F9" s="38"/>
      <c r="G9" s="38"/>
      <c r="H9" s="38"/>
      <c r="I9" s="38"/>
      <c r="J9" s="38"/>
      <c r="K9" s="38"/>
    </row>
    <row r="10" spans="1:11" s="56" customFormat="1" ht="21" customHeight="1">
      <c r="A10" s="74" t="s">
        <v>41</v>
      </c>
      <c r="B10" s="75" t="s">
        <v>10</v>
      </c>
      <c r="C10" s="75"/>
      <c r="D10" s="75"/>
      <c r="E10" s="55" t="s">
        <v>26</v>
      </c>
      <c r="F10" s="55" t="s">
        <v>27</v>
      </c>
      <c r="G10" s="55"/>
      <c r="H10" s="74" t="s">
        <v>44</v>
      </c>
      <c r="I10" s="74" t="s">
        <v>46</v>
      </c>
      <c r="J10" s="74" t="s">
        <v>45</v>
      </c>
      <c r="K10" s="74"/>
    </row>
    <row r="11" spans="1:11" s="56" customFormat="1" ht="21" customHeight="1">
      <c r="A11" s="74"/>
      <c r="B11" s="75"/>
      <c r="C11" s="75"/>
      <c r="D11" s="75"/>
      <c r="E11" s="75" t="s">
        <v>28</v>
      </c>
      <c r="F11" s="75"/>
      <c r="G11" s="55"/>
      <c r="H11" s="74"/>
      <c r="I11" s="74"/>
      <c r="J11" s="74"/>
      <c r="K11" s="74"/>
    </row>
    <row r="12" spans="1:11" ht="18" customHeight="1">
      <c r="A12" s="65">
        <v>1</v>
      </c>
      <c r="B12" s="73" t="s">
        <v>16</v>
      </c>
      <c r="C12" s="73"/>
      <c r="D12" s="73"/>
      <c r="E12" s="31">
        <v>45498</v>
      </c>
      <c r="F12" s="52">
        <v>0.20486111111111113</v>
      </c>
      <c r="G12" s="31"/>
      <c r="H12" s="32">
        <v>46.3</v>
      </c>
      <c r="I12" s="33">
        <v>43.66</v>
      </c>
      <c r="J12" s="71">
        <f>H12*I12</f>
        <v>2021.4579999999996</v>
      </c>
      <c r="K12" s="71"/>
    </row>
    <row r="13" spans="1:11" ht="28.5" customHeight="1">
      <c r="A13" s="65">
        <v>2</v>
      </c>
      <c r="B13" s="72" t="s">
        <v>17</v>
      </c>
      <c r="C13" s="72"/>
      <c r="D13" s="72"/>
      <c r="E13" s="31">
        <v>45499</v>
      </c>
      <c r="F13" s="52">
        <v>0.246527777777778</v>
      </c>
      <c r="G13" s="31"/>
      <c r="H13" s="32">
        <v>45.15</v>
      </c>
      <c r="I13" s="33">
        <v>37.64</v>
      </c>
      <c r="J13" s="71">
        <f>H13*I13</f>
        <v>1699.446</v>
      </c>
      <c r="K13" s="71"/>
    </row>
    <row r="14" spans="1:11" ht="18" customHeight="1">
      <c r="A14" s="65">
        <v>3</v>
      </c>
      <c r="B14" s="72" t="s">
        <v>13</v>
      </c>
      <c r="C14" s="72"/>
      <c r="D14" s="72"/>
      <c r="E14" s="31">
        <v>45499</v>
      </c>
      <c r="F14" s="52">
        <v>0.288194444444444</v>
      </c>
      <c r="G14" s="31"/>
      <c r="H14" s="32">
        <v>42.75</v>
      </c>
      <c r="I14" s="33">
        <v>37.63</v>
      </c>
      <c r="J14" s="71">
        <f>H14*I14</f>
        <v>1608.6825000000001</v>
      </c>
      <c r="K14" s="71"/>
    </row>
    <row r="15" spans="1:11" ht="18" customHeight="1">
      <c r="A15" s="65">
        <v>4</v>
      </c>
      <c r="B15" s="72" t="s">
        <v>18</v>
      </c>
      <c r="C15" s="72"/>
      <c r="D15" s="72"/>
      <c r="E15" s="31">
        <v>45500</v>
      </c>
      <c r="F15" s="52">
        <v>0.329861111111111</v>
      </c>
      <c r="G15" s="31"/>
      <c r="H15" s="32">
        <v>44.6</v>
      </c>
      <c r="I15" s="33">
        <v>33</v>
      </c>
      <c r="J15" s="71">
        <f>H15*I15</f>
        <v>1471.8</v>
      </c>
      <c r="K15" s="71"/>
    </row>
    <row r="16" spans="1:11" ht="18" customHeight="1">
      <c r="A16" s="65">
        <v>5</v>
      </c>
      <c r="B16" s="73" t="s">
        <v>19</v>
      </c>
      <c r="C16" s="73"/>
      <c r="D16" s="73"/>
      <c r="E16" s="31">
        <v>45500</v>
      </c>
      <c r="F16" s="52">
        <v>0.371527777777778</v>
      </c>
      <c r="G16" s="31"/>
      <c r="H16" s="32">
        <v>45.25</v>
      </c>
      <c r="I16" s="33">
        <v>29</v>
      </c>
      <c r="J16" s="71">
        <f>H16*I16</f>
        <v>1312.25</v>
      </c>
      <c r="K16" s="71"/>
    </row>
    <row r="17" spans="1:11" ht="13.5">
      <c r="A17" s="69" t="s">
        <v>42</v>
      </c>
      <c r="B17" s="69"/>
      <c r="C17" s="69"/>
      <c r="D17" s="69"/>
      <c r="E17" s="69"/>
      <c r="F17" s="69"/>
      <c r="G17" s="69"/>
      <c r="H17" s="54" t="s">
        <v>43</v>
      </c>
      <c r="I17" s="39">
        <f>SUM(I12:I16)</f>
        <v>180.93</v>
      </c>
      <c r="J17" s="71">
        <f>SUM(J12:J16)</f>
        <v>8113.6365</v>
      </c>
      <c r="K17" s="71"/>
    </row>
    <row r="18" spans="1:11" ht="13.5">
      <c r="A18" s="28"/>
      <c r="B18" s="28"/>
      <c r="C18" s="28"/>
      <c r="D18" s="28"/>
      <c r="E18" s="48"/>
      <c r="F18" s="29"/>
      <c r="G18" s="29"/>
      <c r="H18" s="29"/>
      <c r="I18" s="49"/>
      <c r="J18" s="50"/>
      <c r="K18" s="50"/>
    </row>
    <row r="19" spans="1:11" ht="44.25" customHeight="1">
      <c r="A19" s="70" t="s">
        <v>49</v>
      </c>
      <c r="B19" s="70"/>
      <c r="C19" s="70"/>
      <c r="D19" s="70"/>
      <c r="E19" s="70"/>
      <c r="F19" s="70"/>
      <c r="G19" s="70"/>
      <c r="H19" s="70"/>
      <c r="I19" s="70"/>
      <c r="J19" s="70"/>
      <c r="K19" s="70"/>
    </row>
    <row r="20" spans="1:11" ht="13.5">
      <c r="A20" s="69" t="s">
        <v>5</v>
      </c>
      <c r="B20" s="69"/>
      <c r="C20" s="69"/>
      <c r="D20" s="69"/>
      <c r="E20" s="69"/>
      <c r="F20" s="69"/>
      <c r="G20" s="37"/>
      <c r="H20" s="53" t="s">
        <v>33</v>
      </c>
      <c r="I20" s="38"/>
      <c r="J20" s="38"/>
      <c r="K20" s="38"/>
    </row>
    <row r="21" spans="1:11" ht="13.5">
      <c r="A21" s="40" t="s">
        <v>54</v>
      </c>
      <c r="B21" s="40"/>
      <c r="C21" s="40"/>
      <c r="D21" s="40"/>
      <c r="E21" s="41"/>
      <c r="F21" s="41"/>
      <c r="G21" s="64"/>
      <c r="H21" s="77">
        <v>2395</v>
      </c>
      <c r="I21" s="77"/>
      <c r="J21" s="77"/>
      <c r="K21" s="77"/>
    </row>
    <row r="22" spans="1:11" ht="13.5">
      <c r="A22" s="68" t="s">
        <v>35</v>
      </c>
      <c r="B22" s="68"/>
      <c r="C22" s="68"/>
      <c r="D22" s="68"/>
      <c r="E22" s="68"/>
      <c r="F22" s="68"/>
      <c r="G22" s="64"/>
      <c r="H22" s="77">
        <v>6.6</v>
      </c>
      <c r="I22" s="77"/>
      <c r="J22" s="77"/>
      <c r="K22" s="77"/>
    </row>
    <row r="23" spans="1:11" ht="13.5">
      <c r="A23" s="68" t="s">
        <v>48</v>
      </c>
      <c r="B23" s="68"/>
      <c r="C23" s="68"/>
      <c r="D23" s="68"/>
      <c r="E23" s="68"/>
      <c r="F23" s="68"/>
      <c r="G23" s="43"/>
      <c r="H23" s="78">
        <f>H21*H22/100</f>
        <v>158.07</v>
      </c>
      <c r="I23" s="78"/>
      <c r="J23" s="78"/>
      <c r="K23" s="78"/>
    </row>
    <row r="24" spans="1:11" ht="13.5">
      <c r="A24" s="28"/>
      <c r="B24" s="28"/>
      <c r="C24" s="28"/>
      <c r="D24" s="28"/>
      <c r="E24" s="48"/>
      <c r="F24" s="29"/>
      <c r="G24" s="29"/>
      <c r="H24" s="29"/>
      <c r="I24" s="49"/>
      <c r="J24" s="50"/>
      <c r="K24" s="50"/>
    </row>
    <row r="25" spans="1:11" ht="13.5">
      <c r="A25" s="79" t="s">
        <v>50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</row>
    <row r="26" spans="1:11" ht="13.5">
      <c r="A26" s="53" t="s">
        <v>51</v>
      </c>
      <c r="B26" s="53"/>
      <c r="C26" s="53"/>
      <c r="D26" s="62">
        <v>158.07</v>
      </c>
      <c r="E26" s="59"/>
      <c r="F26" s="59"/>
      <c r="G26" s="60"/>
      <c r="H26" s="59"/>
      <c r="I26" s="61"/>
      <c r="J26" s="59"/>
      <c r="K26" s="50"/>
    </row>
    <row r="27" spans="1:11" ht="13.5">
      <c r="A27" s="53" t="s">
        <v>52</v>
      </c>
      <c r="B27" s="53"/>
      <c r="C27" s="53"/>
      <c r="D27" s="63">
        <f>J17-J16+F26</f>
        <v>6801.3865</v>
      </c>
      <c r="E27" s="48"/>
      <c r="F27" s="29"/>
      <c r="G27" s="29"/>
      <c r="H27" s="29"/>
      <c r="I27" s="49"/>
      <c r="J27" s="50"/>
      <c r="K27" s="50"/>
    </row>
    <row r="28" spans="1:11" ht="13.5">
      <c r="A28" s="28"/>
      <c r="B28" s="28"/>
      <c r="C28" s="28"/>
      <c r="D28" s="58"/>
      <c r="E28" s="48"/>
      <c r="F28" s="29"/>
      <c r="G28" s="29"/>
      <c r="H28" s="29"/>
      <c r="I28" s="49"/>
      <c r="J28" s="50"/>
      <c r="K28" s="50"/>
    </row>
    <row r="29" spans="1:9" ht="13.5">
      <c r="A29" s="26" t="s">
        <v>21</v>
      </c>
      <c r="D29" s="34"/>
      <c r="E29" s="35"/>
      <c r="F29" s="34"/>
      <c r="G29" s="34"/>
      <c r="H29" s="34"/>
      <c r="I29" s="36" t="s">
        <v>31</v>
      </c>
    </row>
    <row r="30" spans="5:9" s="67" customFormat="1" ht="9.75">
      <c r="E30" s="67" t="s">
        <v>0</v>
      </c>
      <c r="I30" s="66" t="s">
        <v>1</v>
      </c>
    </row>
    <row r="31" s="67" customFormat="1" ht="9.75">
      <c r="I31" s="66"/>
    </row>
    <row r="32" spans="1:9" ht="13.5">
      <c r="A32" s="26" t="s">
        <v>22</v>
      </c>
      <c r="D32" s="34"/>
      <c r="E32" s="34"/>
      <c r="F32" s="34"/>
      <c r="G32" s="34"/>
      <c r="H32" s="34"/>
      <c r="I32" s="34"/>
    </row>
    <row r="33" spans="5:9" s="67" customFormat="1" ht="9.75">
      <c r="E33" s="67" t="s">
        <v>0</v>
      </c>
      <c r="I33" s="66" t="s">
        <v>1</v>
      </c>
    </row>
    <row r="37" ht="13.5">
      <c r="I37" s="47"/>
    </row>
  </sheetData>
  <sheetProtection/>
  <mergeCells count="30">
    <mergeCell ref="B1:K1"/>
    <mergeCell ref="B2:K2"/>
    <mergeCell ref="E5:K5"/>
    <mergeCell ref="E7:J7"/>
    <mergeCell ref="A10:A11"/>
    <mergeCell ref="B10:D11"/>
    <mergeCell ref="H10:H11"/>
    <mergeCell ref="I10:I11"/>
    <mergeCell ref="J10:K11"/>
    <mergeCell ref="E11:F11"/>
    <mergeCell ref="B12:D12"/>
    <mergeCell ref="J12:K12"/>
    <mergeCell ref="B13:D13"/>
    <mergeCell ref="J13:K13"/>
    <mergeCell ref="B14:D14"/>
    <mergeCell ref="J14:K14"/>
    <mergeCell ref="B15:D15"/>
    <mergeCell ref="J15:K15"/>
    <mergeCell ref="B16:D16"/>
    <mergeCell ref="J16:K16"/>
    <mergeCell ref="A17:G17"/>
    <mergeCell ref="J17:K17"/>
    <mergeCell ref="A25:K25"/>
    <mergeCell ref="A19:K19"/>
    <mergeCell ref="A20:F20"/>
    <mergeCell ref="H21:K21"/>
    <mergeCell ref="A22:F22"/>
    <mergeCell ref="H22:K22"/>
    <mergeCell ref="A23:F23"/>
    <mergeCell ref="H23:K2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B3" sqref="B3:K3"/>
    </sheetView>
  </sheetViews>
  <sheetFormatPr defaultColWidth="9.00390625" defaultRowHeight="12.75"/>
  <cols>
    <col min="1" max="1" width="6.00390625" style="0" customWidth="1"/>
    <col min="4" max="4" width="17.625" style="0" customWidth="1"/>
    <col min="5" max="5" width="9.625" style="0" customWidth="1"/>
    <col min="6" max="6" width="6.50390625" style="0" customWidth="1"/>
    <col min="7" max="7" width="16.375" style="0" hidden="1" customWidth="1"/>
    <col min="8" max="8" width="28.375" style="0" customWidth="1"/>
    <col min="9" max="9" width="18.625" style="0" customWidth="1"/>
    <col min="10" max="10" width="9.625" style="0" bestFit="1" customWidth="1"/>
  </cols>
  <sheetData>
    <row r="1" spans="10:11" ht="12.75" customHeight="1">
      <c r="J1" s="84"/>
      <c r="K1" s="84"/>
    </row>
    <row r="2" spans="2:11" ht="15">
      <c r="B2" s="85" t="s">
        <v>29</v>
      </c>
      <c r="C2" s="85"/>
      <c r="D2" s="85"/>
      <c r="E2" s="85"/>
      <c r="F2" s="85"/>
      <c r="G2" s="85"/>
      <c r="H2" s="85"/>
      <c r="I2" s="85"/>
      <c r="J2" s="85"/>
      <c r="K2" s="85"/>
    </row>
    <row r="3" spans="2:11" ht="15">
      <c r="B3" s="85" t="s">
        <v>2</v>
      </c>
      <c r="C3" s="85"/>
      <c r="D3" s="85"/>
      <c r="E3" s="85"/>
      <c r="F3" s="85"/>
      <c r="G3" s="85"/>
      <c r="H3" s="85"/>
      <c r="I3" s="85"/>
      <c r="J3" s="85"/>
      <c r="K3" s="85"/>
    </row>
    <row r="4" spans="2:8" ht="15">
      <c r="B4" s="1" t="s">
        <v>3</v>
      </c>
      <c r="C4" s="86" t="e">
        <f>#REF!</f>
        <v>#REF!</v>
      </c>
      <c r="D4" s="87"/>
      <c r="E4" s="87"/>
      <c r="F4" s="87"/>
      <c r="G4" s="87"/>
      <c r="H4" s="87"/>
    </row>
    <row r="6" spans="2:11" ht="15">
      <c r="B6" s="2" t="s">
        <v>20</v>
      </c>
      <c r="C6" s="3"/>
      <c r="D6" s="3"/>
      <c r="E6" s="4"/>
      <c r="F6" s="88"/>
      <c r="G6" s="88"/>
      <c r="H6" s="88"/>
      <c r="I6" s="88"/>
      <c r="J6" s="88"/>
      <c r="K6" s="88"/>
    </row>
    <row r="7" spans="2:11" ht="15">
      <c r="B7" s="2"/>
      <c r="C7" s="3"/>
      <c r="D7" s="3"/>
      <c r="E7" s="4"/>
      <c r="F7" s="5"/>
      <c r="G7" s="5"/>
      <c r="H7" s="5"/>
      <c r="I7" s="5"/>
      <c r="J7" s="5"/>
      <c r="K7" s="6"/>
    </row>
    <row r="8" spans="1:10" ht="15">
      <c r="A8" s="7" t="s">
        <v>4</v>
      </c>
      <c r="E8" s="88"/>
      <c r="F8" s="88"/>
      <c r="G8" s="88"/>
      <c r="H8" s="88"/>
      <c r="I8" s="88"/>
      <c r="J8" s="88"/>
    </row>
    <row r="9" ht="13.5" thickBot="1"/>
    <row r="10" spans="1:11" ht="13.5" thickBot="1">
      <c r="A10" s="105" t="s">
        <v>5</v>
      </c>
      <c r="B10" s="106"/>
      <c r="C10" s="106"/>
      <c r="D10" s="107"/>
      <c r="E10" s="105" t="s">
        <v>6</v>
      </c>
      <c r="F10" s="106"/>
      <c r="G10" s="106"/>
      <c r="H10" s="107"/>
      <c r="I10" s="8"/>
      <c r="J10" s="8"/>
      <c r="K10" s="8"/>
    </row>
    <row r="11" spans="1:11" ht="12.75">
      <c r="A11" s="108" t="s">
        <v>7</v>
      </c>
      <c r="B11" s="109"/>
      <c r="C11" s="109"/>
      <c r="D11" s="110"/>
      <c r="E11" s="81"/>
      <c r="F11" s="82"/>
      <c r="G11" s="82"/>
      <c r="H11" s="83"/>
      <c r="I11" s="8"/>
      <c r="J11" s="8"/>
      <c r="K11" s="8"/>
    </row>
    <row r="12" spans="1:11" ht="12.75">
      <c r="A12" s="111" t="s">
        <v>8</v>
      </c>
      <c r="B12" s="112"/>
      <c r="C12" s="112"/>
      <c r="D12" s="113"/>
      <c r="E12" s="81"/>
      <c r="F12" s="82"/>
      <c r="G12" s="82"/>
      <c r="H12" s="83"/>
      <c r="I12" s="8"/>
      <c r="J12" s="8"/>
      <c r="K12" s="8"/>
    </row>
    <row r="13" spans="1:11" ht="13.5" thickBot="1">
      <c r="A13" s="89" t="s">
        <v>9</v>
      </c>
      <c r="B13" s="90"/>
      <c r="C13" s="90"/>
      <c r="D13" s="91"/>
      <c r="E13" s="92">
        <f>E11*E12/100</f>
        <v>0</v>
      </c>
      <c r="F13" s="93"/>
      <c r="G13" s="93"/>
      <c r="H13" s="94"/>
      <c r="I13" s="8"/>
      <c r="J13" s="8"/>
      <c r="K13" s="8"/>
    </row>
    <row r="14" ht="13.5" thickBot="1"/>
    <row r="15" spans="1:11" ht="12.75">
      <c r="A15" s="95" t="s">
        <v>24</v>
      </c>
      <c r="B15" s="97" t="s">
        <v>23</v>
      </c>
      <c r="C15" s="98"/>
      <c r="D15" s="99"/>
      <c r="E15" s="18" t="s">
        <v>26</v>
      </c>
      <c r="F15" s="19" t="s">
        <v>27</v>
      </c>
      <c r="G15" s="23"/>
      <c r="H15" s="103" t="s">
        <v>11</v>
      </c>
      <c r="I15" s="103" t="s">
        <v>12</v>
      </c>
      <c r="J15" s="103" t="s">
        <v>25</v>
      </c>
      <c r="K15" s="114"/>
    </row>
    <row r="16" spans="1:11" ht="26.25" customHeight="1">
      <c r="A16" s="96"/>
      <c r="B16" s="100"/>
      <c r="C16" s="101"/>
      <c r="D16" s="102"/>
      <c r="E16" s="129" t="s">
        <v>28</v>
      </c>
      <c r="F16" s="129"/>
      <c r="G16" s="24"/>
      <c r="H16" s="104"/>
      <c r="I16" s="104"/>
      <c r="J16" s="104"/>
      <c r="K16" s="115"/>
    </row>
    <row r="17" spans="1:11" ht="18" customHeight="1">
      <c r="A17" s="16">
        <v>1</v>
      </c>
      <c r="B17" s="116"/>
      <c r="C17" s="116"/>
      <c r="D17" s="116"/>
      <c r="E17" s="21">
        <v>44013</v>
      </c>
      <c r="F17" s="22">
        <v>0.20486111111111113</v>
      </c>
      <c r="G17" s="25"/>
      <c r="H17" s="14"/>
      <c r="I17" s="15"/>
      <c r="J17" s="117">
        <f>H17*I17</f>
        <v>0</v>
      </c>
      <c r="K17" s="118"/>
    </row>
    <row r="18" spans="1:11" ht="28.5" customHeight="1">
      <c r="A18" s="16">
        <v>2</v>
      </c>
      <c r="B18" s="119"/>
      <c r="C18" s="120"/>
      <c r="D18" s="121"/>
      <c r="E18" s="20">
        <v>44013</v>
      </c>
      <c r="F18" s="22">
        <v>0.246527777777778</v>
      </c>
      <c r="G18" s="25"/>
      <c r="H18" s="14"/>
      <c r="I18" s="15"/>
      <c r="J18" s="117">
        <f>H18*I18</f>
        <v>0</v>
      </c>
      <c r="K18" s="118"/>
    </row>
    <row r="19" spans="1:11" ht="18" customHeight="1">
      <c r="A19" s="16">
        <v>3</v>
      </c>
      <c r="B19" s="119"/>
      <c r="C19" s="120"/>
      <c r="D19" s="121"/>
      <c r="E19" s="20">
        <v>44013</v>
      </c>
      <c r="F19" s="22">
        <v>0.288194444444444</v>
      </c>
      <c r="G19" s="25"/>
      <c r="H19" s="14"/>
      <c r="I19" s="15"/>
      <c r="J19" s="117">
        <f>H19*I19</f>
        <v>0</v>
      </c>
      <c r="K19" s="118"/>
    </row>
    <row r="20" spans="1:11" ht="18" customHeight="1">
      <c r="A20" s="16">
        <v>4</v>
      </c>
      <c r="B20" s="119"/>
      <c r="C20" s="120"/>
      <c r="D20" s="121"/>
      <c r="E20" s="20">
        <v>44014</v>
      </c>
      <c r="F20" s="22">
        <v>0.329861111111111</v>
      </c>
      <c r="G20" s="25"/>
      <c r="H20" s="14"/>
      <c r="I20" s="15"/>
      <c r="J20" s="117">
        <f>H20*I20</f>
        <v>0</v>
      </c>
      <c r="K20" s="118"/>
    </row>
    <row r="21" spans="1:11" ht="18" customHeight="1">
      <c r="A21" s="16">
        <v>5</v>
      </c>
      <c r="B21" s="122"/>
      <c r="C21" s="123"/>
      <c r="D21" s="124"/>
      <c r="E21" s="20">
        <v>44014</v>
      </c>
      <c r="F21" s="22">
        <v>0.371527777777778</v>
      </c>
      <c r="G21" s="25"/>
      <c r="H21" s="14"/>
      <c r="I21" s="15"/>
      <c r="J21" s="117">
        <f>H21*I21</f>
        <v>0</v>
      </c>
      <c r="K21" s="118"/>
    </row>
    <row r="22" spans="1:11" ht="13.5" thickBot="1">
      <c r="A22" s="10" t="s">
        <v>14</v>
      </c>
      <c r="B22" s="90"/>
      <c r="C22" s="90"/>
      <c r="D22" s="90"/>
      <c r="E22" s="125"/>
      <c r="F22" s="126"/>
      <c r="G22" s="126"/>
      <c r="H22" s="13" t="s">
        <v>15</v>
      </c>
      <c r="I22" s="9">
        <f>SUM(I17:I21)</f>
        <v>0</v>
      </c>
      <c r="J22" s="127">
        <f>J17+J18+J19+J20+J21</f>
        <v>0</v>
      </c>
      <c r="K22" s="128"/>
    </row>
    <row r="25" spans="1:9" ht="12.75">
      <c r="A25" t="s">
        <v>21</v>
      </c>
      <c r="D25" s="11"/>
      <c r="E25" s="11"/>
      <c r="F25" s="11"/>
      <c r="H25" s="11"/>
      <c r="I25" s="11"/>
    </row>
    <row r="26" ht="12.75">
      <c r="H26" s="12" t="s">
        <v>1</v>
      </c>
    </row>
    <row r="28" spans="1:9" ht="12.75">
      <c r="A28" t="s">
        <v>22</v>
      </c>
      <c r="D28" s="11"/>
      <c r="E28" s="11"/>
      <c r="F28" s="11"/>
      <c r="G28" s="11"/>
      <c r="H28" s="11"/>
      <c r="I28" s="11"/>
    </row>
    <row r="29" ht="12.75">
      <c r="H29" s="12" t="s">
        <v>1</v>
      </c>
    </row>
  </sheetData>
  <sheetProtection/>
  <mergeCells count="33">
    <mergeCell ref="B21:D21"/>
    <mergeCell ref="J21:K21"/>
    <mergeCell ref="B22:D22"/>
    <mergeCell ref="E22:G22"/>
    <mergeCell ref="J22:K22"/>
    <mergeCell ref="E16:F16"/>
    <mergeCell ref="B19:D19"/>
    <mergeCell ref="J19:K19"/>
    <mergeCell ref="B20:D20"/>
    <mergeCell ref="J20:K20"/>
    <mergeCell ref="I15:I16"/>
    <mergeCell ref="J15:K16"/>
    <mergeCell ref="B17:D17"/>
    <mergeCell ref="J17:K17"/>
    <mergeCell ref="B18:D18"/>
    <mergeCell ref="J18:K18"/>
    <mergeCell ref="A13:D13"/>
    <mergeCell ref="E13:H13"/>
    <mergeCell ref="A15:A16"/>
    <mergeCell ref="B15:D16"/>
    <mergeCell ref="H15:H16"/>
    <mergeCell ref="A10:D10"/>
    <mergeCell ref="E10:H10"/>
    <mergeCell ref="A11:D11"/>
    <mergeCell ref="E11:H11"/>
    <mergeCell ref="A12:D12"/>
    <mergeCell ref="E12:H12"/>
    <mergeCell ref="J1:K1"/>
    <mergeCell ref="B2:K2"/>
    <mergeCell ref="B3:K3"/>
    <mergeCell ref="C4:H4"/>
    <mergeCell ref="F6:K6"/>
    <mergeCell ref="E8:J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B3" sqref="B3:K3"/>
    </sheetView>
  </sheetViews>
  <sheetFormatPr defaultColWidth="9.00390625" defaultRowHeight="12.75"/>
  <cols>
    <col min="1" max="1" width="6.00390625" style="0" customWidth="1"/>
    <col min="4" max="4" width="17.625" style="0" customWidth="1"/>
    <col min="5" max="5" width="10.375" style="0" customWidth="1"/>
    <col min="6" max="6" width="6.50390625" style="0" customWidth="1"/>
    <col min="7" max="7" width="16.375" style="0" hidden="1" customWidth="1"/>
    <col min="8" max="8" width="28.375" style="0" customWidth="1"/>
    <col min="9" max="9" width="18.625" style="0" customWidth="1"/>
    <col min="10" max="10" width="9.625" style="0" bestFit="1" customWidth="1"/>
  </cols>
  <sheetData>
    <row r="1" spans="10:11" ht="12.75" customHeight="1">
      <c r="J1" s="84"/>
      <c r="K1" s="84"/>
    </row>
    <row r="2" spans="2:11" ht="15">
      <c r="B2" s="85" t="s">
        <v>30</v>
      </c>
      <c r="C2" s="85"/>
      <c r="D2" s="85"/>
      <c r="E2" s="85"/>
      <c r="F2" s="85"/>
      <c r="G2" s="85"/>
      <c r="H2" s="85"/>
      <c r="I2" s="85"/>
      <c r="J2" s="85"/>
      <c r="K2" s="85"/>
    </row>
    <row r="3" spans="2:11" ht="15">
      <c r="B3" s="85" t="s">
        <v>2</v>
      </c>
      <c r="C3" s="85"/>
      <c r="D3" s="85"/>
      <c r="E3" s="85"/>
      <c r="F3" s="85"/>
      <c r="G3" s="85"/>
      <c r="H3" s="85"/>
      <c r="I3" s="85"/>
      <c r="J3" s="85"/>
      <c r="K3" s="85"/>
    </row>
    <row r="4" spans="2:8" ht="15">
      <c r="B4" s="1" t="s">
        <v>3</v>
      </c>
      <c r="C4" s="86" t="e">
        <f>#REF!</f>
        <v>#REF!</v>
      </c>
      <c r="D4" s="87"/>
      <c r="E4" s="87"/>
      <c r="F4" s="87"/>
      <c r="G4" s="87"/>
      <c r="H4" s="87"/>
    </row>
    <row r="6" spans="2:11" ht="15">
      <c r="B6" s="2" t="s">
        <v>20</v>
      </c>
      <c r="C6" s="3"/>
      <c r="D6" s="3"/>
      <c r="E6" s="4"/>
      <c r="F6" s="88"/>
      <c r="G6" s="88"/>
      <c r="H6" s="88"/>
      <c r="I6" s="88"/>
      <c r="J6" s="88"/>
      <c r="K6" s="88"/>
    </row>
    <row r="7" spans="2:11" ht="15">
      <c r="B7" s="2"/>
      <c r="C7" s="3"/>
      <c r="D7" s="3"/>
      <c r="E7" s="4"/>
      <c r="F7" s="5"/>
      <c r="G7" s="5"/>
      <c r="H7" s="5"/>
      <c r="I7" s="5"/>
      <c r="J7" s="5"/>
      <c r="K7" s="6"/>
    </row>
    <row r="8" spans="1:10" ht="15">
      <c r="A8" s="7" t="s">
        <v>4</v>
      </c>
      <c r="E8" s="88"/>
      <c r="F8" s="88"/>
      <c r="G8" s="88"/>
      <c r="H8" s="88"/>
      <c r="I8" s="88"/>
      <c r="J8" s="88"/>
    </row>
    <row r="9" ht="13.5" thickBot="1"/>
    <row r="10" spans="1:11" ht="13.5" thickBot="1">
      <c r="A10" s="105" t="s">
        <v>5</v>
      </c>
      <c r="B10" s="106"/>
      <c r="C10" s="106"/>
      <c r="D10" s="107"/>
      <c r="E10" s="105" t="s">
        <v>6</v>
      </c>
      <c r="F10" s="106"/>
      <c r="G10" s="106"/>
      <c r="H10" s="107"/>
      <c r="I10" s="8"/>
      <c r="J10" s="8"/>
      <c r="K10" s="8"/>
    </row>
    <row r="11" spans="1:11" ht="12.75">
      <c r="A11" s="108" t="s">
        <v>7</v>
      </c>
      <c r="B11" s="109"/>
      <c r="C11" s="109"/>
      <c r="D11" s="110"/>
      <c r="E11" s="81"/>
      <c r="F11" s="82"/>
      <c r="G11" s="82"/>
      <c r="H11" s="83"/>
      <c r="I11" s="8"/>
      <c r="J11" s="8"/>
      <c r="K11" s="8"/>
    </row>
    <row r="12" spans="1:11" ht="12.75">
      <c r="A12" s="111" t="s">
        <v>8</v>
      </c>
      <c r="B12" s="112"/>
      <c r="C12" s="112"/>
      <c r="D12" s="113"/>
      <c r="E12" s="81"/>
      <c r="F12" s="82"/>
      <c r="G12" s="82"/>
      <c r="H12" s="83"/>
      <c r="I12" s="8"/>
      <c r="J12" s="8"/>
      <c r="K12" s="8"/>
    </row>
    <row r="13" spans="1:11" ht="13.5" thickBot="1">
      <c r="A13" s="89" t="s">
        <v>9</v>
      </c>
      <c r="B13" s="90"/>
      <c r="C13" s="90"/>
      <c r="D13" s="91"/>
      <c r="E13" s="92">
        <f>E11*E12/100</f>
        <v>0</v>
      </c>
      <c r="F13" s="93"/>
      <c r="G13" s="93"/>
      <c r="H13" s="94"/>
      <c r="I13" s="8"/>
      <c r="J13" s="8"/>
      <c r="K13" s="8"/>
    </row>
    <row r="14" ht="13.5" thickBot="1"/>
    <row r="15" spans="1:11" ht="12.75">
      <c r="A15" s="95" t="s">
        <v>24</v>
      </c>
      <c r="B15" s="97" t="s">
        <v>23</v>
      </c>
      <c r="C15" s="98"/>
      <c r="D15" s="99"/>
      <c r="E15" s="18" t="s">
        <v>26</v>
      </c>
      <c r="F15" s="19" t="s">
        <v>27</v>
      </c>
      <c r="G15" s="23"/>
      <c r="H15" s="103" t="s">
        <v>11</v>
      </c>
      <c r="I15" s="103" t="s">
        <v>12</v>
      </c>
      <c r="J15" s="103" t="s">
        <v>25</v>
      </c>
      <c r="K15" s="114"/>
    </row>
    <row r="16" spans="1:11" ht="26.25" customHeight="1">
      <c r="A16" s="96"/>
      <c r="B16" s="100"/>
      <c r="C16" s="101"/>
      <c r="D16" s="102"/>
      <c r="E16" s="129" t="s">
        <v>28</v>
      </c>
      <c r="F16" s="129"/>
      <c r="G16" s="24"/>
      <c r="H16" s="104"/>
      <c r="I16" s="104"/>
      <c r="J16" s="104"/>
      <c r="K16" s="115"/>
    </row>
    <row r="17" spans="1:11" ht="18" customHeight="1">
      <c r="A17" s="17">
        <v>1</v>
      </c>
      <c r="B17" s="116"/>
      <c r="C17" s="116"/>
      <c r="D17" s="116"/>
      <c r="E17" s="21">
        <v>44013</v>
      </c>
      <c r="F17" s="22">
        <v>0.20486111111111113</v>
      </c>
      <c r="G17" s="25"/>
      <c r="H17" s="14"/>
      <c r="I17" s="15"/>
      <c r="J17" s="117">
        <f>H17*I17</f>
        <v>0</v>
      </c>
      <c r="K17" s="118"/>
    </row>
    <row r="18" spans="1:11" ht="28.5" customHeight="1">
      <c r="A18" s="17">
        <v>2</v>
      </c>
      <c r="B18" s="119"/>
      <c r="C18" s="120"/>
      <c r="D18" s="121"/>
      <c r="E18" s="20">
        <v>44013</v>
      </c>
      <c r="F18" s="22">
        <v>0.246527777777778</v>
      </c>
      <c r="G18" s="25"/>
      <c r="H18" s="14"/>
      <c r="I18" s="15"/>
      <c r="J18" s="117">
        <f>H18*I18</f>
        <v>0</v>
      </c>
      <c r="K18" s="118"/>
    </row>
    <row r="19" spans="1:11" ht="18" customHeight="1">
      <c r="A19" s="17">
        <v>3</v>
      </c>
      <c r="B19" s="119"/>
      <c r="C19" s="120"/>
      <c r="D19" s="121"/>
      <c r="E19" s="20">
        <v>44013</v>
      </c>
      <c r="F19" s="22">
        <v>0.288194444444444</v>
      </c>
      <c r="G19" s="25"/>
      <c r="H19" s="14"/>
      <c r="I19" s="15"/>
      <c r="J19" s="117">
        <f>H19*I19</f>
        <v>0</v>
      </c>
      <c r="K19" s="118"/>
    </row>
    <row r="20" spans="1:11" ht="18" customHeight="1">
      <c r="A20" s="17">
        <v>4</v>
      </c>
      <c r="B20" s="119"/>
      <c r="C20" s="120"/>
      <c r="D20" s="121"/>
      <c r="E20" s="20">
        <v>44014</v>
      </c>
      <c r="F20" s="22">
        <v>0.329861111111111</v>
      </c>
      <c r="G20" s="25"/>
      <c r="H20" s="14"/>
      <c r="I20" s="15"/>
      <c r="J20" s="117">
        <f>H20*I20</f>
        <v>0</v>
      </c>
      <c r="K20" s="118"/>
    </row>
    <row r="21" spans="1:11" ht="18" customHeight="1">
      <c r="A21" s="17">
        <v>5</v>
      </c>
      <c r="B21" s="122"/>
      <c r="C21" s="123"/>
      <c r="D21" s="124"/>
      <c r="E21" s="20">
        <v>44014</v>
      </c>
      <c r="F21" s="22">
        <v>0.371527777777778</v>
      </c>
      <c r="G21" s="25"/>
      <c r="H21" s="14"/>
      <c r="I21" s="15"/>
      <c r="J21" s="117">
        <f>H21*I21</f>
        <v>0</v>
      </c>
      <c r="K21" s="118"/>
    </row>
    <row r="22" spans="1:11" ht="13.5" thickBot="1">
      <c r="A22" s="10" t="s">
        <v>14</v>
      </c>
      <c r="B22" s="90"/>
      <c r="C22" s="90"/>
      <c r="D22" s="90"/>
      <c r="E22" s="125"/>
      <c r="F22" s="126"/>
      <c r="G22" s="126"/>
      <c r="H22" s="13" t="s">
        <v>15</v>
      </c>
      <c r="I22" s="9">
        <f>SUM(I17:I21)</f>
        <v>0</v>
      </c>
      <c r="J22" s="127">
        <f>J17+J18+J19+J20+J21</f>
        <v>0</v>
      </c>
      <c r="K22" s="128"/>
    </row>
    <row r="25" spans="1:9" ht="12.75">
      <c r="A25" t="s">
        <v>21</v>
      </c>
      <c r="D25" s="11"/>
      <c r="E25" s="11"/>
      <c r="F25" s="11"/>
      <c r="H25" s="11"/>
      <c r="I25" s="11"/>
    </row>
    <row r="26" ht="12.75">
      <c r="H26" s="12" t="s">
        <v>1</v>
      </c>
    </row>
    <row r="28" spans="1:9" ht="12.75">
      <c r="A28" t="s">
        <v>22</v>
      </c>
      <c r="D28" s="11"/>
      <c r="E28" s="11"/>
      <c r="F28" s="11"/>
      <c r="G28" s="11"/>
      <c r="H28" s="11"/>
      <c r="I28" s="11"/>
    </row>
    <row r="29" ht="12.75">
      <c r="H29" s="12" t="s">
        <v>1</v>
      </c>
    </row>
  </sheetData>
  <sheetProtection/>
  <mergeCells count="33">
    <mergeCell ref="B21:D21"/>
    <mergeCell ref="J21:K21"/>
    <mergeCell ref="B22:D22"/>
    <mergeCell ref="E22:G22"/>
    <mergeCell ref="J22:K22"/>
    <mergeCell ref="B19:D19"/>
    <mergeCell ref="J19:K19"/>
    <mergeCell ref="B20:D20"/>
    <mergeCell ref="J20:K20"/>
    <mergeCell ref="I15:I16"/>
    <mergeCell ref="J15:K16"/>
    <mergeCell ref="B17:D17"/>
    <mergeCell ref="J17:K17"/>
    <mergeCell ref="B18:D18"/>
    <mergeCell ref="J18:K18"/>
    <mergeCell ref="E16:F16"/>
    <mergeCell ref="A13:D13"/>
    <mergeCell ref="E13:H13"/>
    <mergeCell ref="A15:A16"/>
    <mergeCell ref="B15:D16"/>
    <mergeCell ref="H15:H16"/>
    <mergeCell ref="A10:D10"/>
    <mergeCell ref="E10:H10"/>
    <mergeCell ref="A11:D11"/>
    <mergeCell ref="E11:H11"/>
    <mergeCell ref="A12:D12"/>
    <mergeCell ref="E12:H12"/>
    <mergeCell ref="J1:K1"/>
    <mergeCell ref="B2:K2"/>
    <mergeCell ref="B3:K3"/>
    <mergeCell ref="C4:H4"/>
    <mergeCell ref="F6:K6"/>
    <mergeCell ref="E8:J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novichkov</dc:creator>
  <cp:keywords/>
  <dc:description/>
  <cp:lastModifiedBy>Давлетшина</cp:lastModifiedBy>
  <cp:lastPrinted>2023-05-26T04:37:42Z</cp:lastPrinted>
  <dcterms:created xsi:type="dcterms:W3CDTF">2004-06-16T07:44:42Z</dcterms:created>
  <dcterms:modified xsi:type="dcterms:W3CDTF">2024-04-01T11:18:04Z</dcterms:modified>
  <cp:category/>
  <cp:version/>
  <cp:contentType/>
  <cp:contentStatus/>
</cp:coreProperties>
</file>